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eieikikaku\Desktop\PJ\"/>
    </mc:Choice>
  </mc:AlternateContent>
  <xr:revisionPtr revIDLastSave="0" documentId="8_{DA3BEE3C-309B-4182-AC17-E759DF878B8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外来処方（7年分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3" l="1"/>
  <c r="P37" i="3" s="1"/>
  <c r="P35" i="3"/>
  <c r="P34" i="3"/>
  <c r="P32" i="3"/>
  <c r="P31" i="3"/>
  <c r="P30" i="3"/>
  <c r="P29" i="3"/>
  <c r="N37" i="3" l="1"/>
  <c r="M37" i="3"/>
  <c r="L37" i="3"/>
  <c r="K37" i="3"/>
  <c r="J37" i="3"/>
  <c r="I37" i="3"/>
  <c r="H37" i="3"/>
  <c r="G37" i="3"/>
  <c r="F37" i="3"/>
  <c r="E37" i="3"/>
  <c r="D37" i="3"/>
  <c r="C37" i="3"/>
  <c r="O36" i="3"/>
  <c r="O37" i="3" s="1"/>
  <c r="O35" i="3"/>
  <c r="O34" i="3"/>
  <c r="C32" i="3"/>
  <c r="P26" i="3" l="1"/>
  <c r="P27" i="3" s="1"/>
  <c r="P25" i="3"/>
  <c r="P24" i="3"/>
  <c r="N32" i="3" l="1"/>
  <c r="M32" i="3"/>
  <c r="L32" i="3"/>
  <c r="K32" i="3"/>
  <c r="J32" i="3"/>
  <c r="I32" i="3"/>
  <c r="H32" i="3"/>
  <c r="G32" i="3"/>
  <c r="F32" i="3"/>
  <c r="E32" i="3"/>
  <c r="D32" i="3"/>
  <c r="O31" i="3"/>
  <c r="O30" i="3"/>
  <c r="O29" i="3"/>
  <c r="G27" i="3"/>
  <c r="O32" i="3" l="1"/>
  <c r="L27" i="3"/>
  <c r="M27" i="3"/>
  <c r="N27" i="3"/>
  <c r="P21" i="3"/>
  <c r="P20" i="3"/>
  <c r="P19" i="3"/>
  <c r="P16" i="3"/>
  <c r="P17" i="3" s="1"/>
  <c r="P15" i="3"/>
  <c r="P14" i="3"/>
  <c r="P11" i="3"/>
  <c r="P10" i="3"/>
  <c r="P9" i="3"/>
  <c r="P5" i="3"/>
  <c r="P6" i="3"/>
  <c r="P7" i="3" s="1"/>
  <c r="P4" i="3"/>
  <c r="N22" i="3"/>
  <c r="M22" i="3"/>
  <c r="L22" i="3"/>
  <c r="K22" i="3"/>
  <c r="J22" i="3"/>
  <c r="I22" i="3"/>
  <c r="H22" i="3"/>
  <c r="G22" i="3"/>
  <c r="F22" i="3"/>
  <c r="E22" i="3"/>
  <c r="D22" i="3"/>
  <c r="C22" i="3"/>
  <c r="N17" i="3"/>
  <c r="M17" i="3"/>
  <c r="L17" i="3"/>
  <c r="K17" i="3"/>
  <c r="J17" i="3"/>
  <c r="I17" i="3"/>
  <c r="H17" i="3"/>
  <c r="G17" i="3"/>
  <c r="F17" i="3"/>
  <c r="E17" i="3"/>
  <c r="D17" i="3"/>
  <c r="C17" i="3"/>
  <c r="N12" i="3"/>
  <c r="M12" i="3"/>
  <c r="L12" i="3"/>
  <c r="K12" i="3"/>
  <c r="J12" i="3"/>
  <c r="I12" i="3"/>
  <c r="H12" i="3"/>
  <c r="G12" i="3"/>
  <c r="F12" i="3"/>
  <c r="E12" i="3"/>
  <c r="D12" i="3"/>
  <c r="C12" i="3"/>
  <c r="P22" i="3" l="1"/>
  <c r="P12" i="3"/>
  <c r="K27" i="3"/>
  <c r="J27" i="3"/>
  <c r="I27" i="3"/>
  <c r="H27" i="3"/>
  <c r="F27" i="3"/>
  <c r="E27" i="3"/>
  <c r="D27" i="3"/>
  <c r="C27" i="3"/>
  <c r="D7" i="3"/>
  <c r="E7" i="3"/>
  <c r="F7" i="3"/>
  <c r="G7" i="3"/>
  <c r="H7" i="3"/>
  <c r="I7" i="3"/>
  <c r="J7" i="3"/>
  <c r="K7" i="3"/>
  <c r="L7" i="3"/>
  <c r="M7" i="3"/>
  <c r="N7" i="3"/>
  <c r="C7" i="3"/>
  <c r="O25" i="3"/>
  <c r="O20" i="3"/>
  <c r="O15" i="3"/>
  <c r="O10" i="3"/>
  <c r="O5" i="3"/>
  <c r="O24" i="3"/>
  <c r="O19" i="3"/>
  <c r="O14" i="3"/>
  <c r="O9" i="3"/>
  <c r="O4" i="3"/>
  <c r="O26" i="3"/>
  <c r="O21" i="3"/>
  <c r="O16" i="3"/>
  <c r="O11" i="3"/>
  <c r="O12" i="3" s="1"/>
  <c r="O6" i="3"/>
  <c r="O7" i="3" s="1"/>
  <c r="O27" i="3" l="1"/>
  <c r="O17" i="3"/>
  <c r="O22" i="3"/>
</calcChain>
</file>

<file path=xl/sharedStrings.xml><?xml version="1.0" encoding="utf-8"?>
<sst xmlns="http://schemas.openxmlformats.org/spreadsheetml/2006/main" count="50" uniqueCount="26">
  <si>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</si>
  <si>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</si>
  <si>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</si>
  <si>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</si>
  <si>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</si>
  <si>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</si>
  <si>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</si>
  <si>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</si>
  <si>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</si>
  <si>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</si>
  <si>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</si>
  <si>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</si>
  <si>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</si>
  <si>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月平均</t>
    <rPh sb="0" eb="3">
      <t>ツキヘイキン</t>
    </rPh>
    <phoneticPr fontId="1"/>
  </si>
  <si>
    <t>外来患者数</t>
    <rPh sb="0" eb="2">
      <t>ガイライ</t>
    </rPh>
    <rPh sb="2" eb="5">
      <t>カンジャスウ</t>
    </rPh>
    <phoneticPr fontId="1"/>
  </si>
  <si>
    <t>外来処方箋（院内・院外）</t>
    <rPh sb="0" eb="2">
      <t>ガイライ</t>
    </rPh>
    <rPh sb="2" eb="5">
      <t>ショホウセン</t>
    </rPh>
    <rPh sb="6" eb="8">
      <t>インナイ</t>
    </rPh>
    <rPh sb="9" eb="11">
      <t>インガイ</t>
    </rPh>
    <phoneticPr fontId="1"/>
  </si>
  <si>
    <t>（再掲）院外処方箋</t>
    <rPh sb="1" eb="3">
      <t>サイケイ</t>
    </rPh>
    <rPh sb="4" eb="6">
      <t>インガイ</t>
    </rPh>
    <rPh sb="6" eb="9">
      <t>ショホウセン</t>
    </rPh>
    <phoneticPr fontId="1"/>
  </si>
  <si>
    <t>院外処方箋発行率</t>
    <rPh sb="0" eb="2">
      <t>インガイ</t>
    </rPh>
    <rPh sb="2" eb="5">
      <t>ショホウセン</t>
    </rPh>
    <rPh sb="5" eb="7">
      <t>ハッコウ</t>
    </rPh>
    <rPh sb="7" eb="8">
      <t>リツ</t>
    </rPh>
    <phoneticPr fontId="1"/>
  </si>
  <si>
    <t>2014年度　　（平成26年度）</t>
    <rPh sb="4" eb="5">
      <t>ネン</t>
    </rPh>
    <rPh sb="5" eb="6">
      <t>ド</t>
    </rPh>
    <rPh sb="9" eb="11">
      <t>ヘイセイ</t>
    </rPh>
    <rPh sb="13" eb="14">
      <t>ネン</t>
    </rPh>
    <rPh sb="14" eb="15">
      <t>ド</t>
    </rPh>
    <phoneticPr fontId="1"/>
  </si>
  <si>
    <t>2015年度　　（平成27年度）</t>
    <rPh sb="4" eb="5">
      <t>ネン</t>
    </rPh>
    <rPh sb="5" eb="6">
      <t>ド</t>
    </rPh>
    <phoneticPr fontId="1"/>
  </si>
  <si>
    <t>2016年度　　（平成28年度）</t>
    <rPh sb="4" eb="5">
      <t>ネン</t>
    </rPh>
    <rPh sb="5" eb="6">
      <t>ド</t>
    </rPh>
    <phoneticPr fontId="1"/>
  </si>
  <si>
    <t>2017年度　　（平成29年度）</t>
    <rPh sb="4" eb="5">
      <t>ネン</t>
    </rPh>
    <rPh sb="5" eb="6">
      <t>ド</t>
    </rPh>
    <phoneticPr fontId="1"/>
  </si>
  <si>
    <t>2018年度　　（平成30年度）</t>
    <rPh sb="4" eb="5">
      <t>ネン</t>
    </rPh>
    <rPh sb="5" eb="6">
      <t>ド</t>
    </rPh>
    <phoneticPr fontId="1"/>
  </si>
  <si>
    <t>2019年度　　（令和元年度）</t>
    <rPh sb="4" eb="5">
      <t>ネン</t>
    </rPh>
    <rPh sb="5" eb="6">
      <t>ド</t>
    </rPh>
    <rPh sb="9" eb="10">
      <t>レイ</t>
    </rPh>
    <rPh sb="10" eb="11">
      <t>ワ</t>
    </rPh>
    <rPh sb="11" eb="12">
      <t>ガン</t>
    </rPh>
    <phoneticPr fontId="1"/>
  </si>
  <si>
    <t>2020年度　　（令和2年度）</t>
    <rPh sb="4" eb="5">
      <t>ネン</t>
    </rPh>
    <rPh sb="5" eb="6">
      <t>ド</t>
    </rPh>
    <rPh sb="9" eb="10">
      <t>レイ</t>
    </rPh>
    <rPh sb="10" eb="11">
      <t>ワ</t>
    </rPh>
    <phoneticPr fontId="1"/>
  </si>
  <si>
    <t>外来患者数及び外来処方箋数（院内・院外）＿2020年度（直近7年）実績</t>
    <rPh sb="0" eb="2">
      <t>ガイライ</t>
    </rPh>
    <rPh sb="2" eb="5">
      <t>カンジャスウ</t>
    </rPh>
    <rPh sb="5" eb="6">
      <t>オヨ</t>
    </rPh>
    <rPh sb="7" eb="9">
      <t>ガイライ</t>
    </rPh>
    <rPh sb="9" eb="12">
      <t>ショホウセン</t>
    </rPh>
    <rPh sb="12" eb="13">
      <t>スウ</t>
    </rPh>
    <rPh sb="14" eb="16">
      <t>インナイ</t>
    </rPh>
    <rPh sb="17" eb="19">
      <t>インガイ</t>
    </rPh>
    <rPh sb="25" eb="27">
      <t>ネンド</t>
    </rPh>
    <rPh sb="28" eb="30">
      <t>チョッキン</t>
    </rPh>
    <rPh sb="31" eb="32">
      <t>ネン</t>
    </rPh>
    <rPh sb="33" eb="3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</si>
</sst>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1" applyNumberFormat="1" applyFon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9" xfId="1" applyNumberFormat="1" applyFont="1" applyFill="1" applyBorder="1">
      <alignment vertical="center"/>
    </xf>
    <xf numFmtId="0" fontId="0" fillId="0" borderId="10" xfId="0" applyBorder="1">
      <alignment vertical="center"/>
    </xf>
    <xf numFmtId="177" fontId="0" fillId="0" borderId="11" xfId="1" applyNumberFormat="1" applyFont="1" applyFill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6" fontId="0" fillId="0" borderId="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workbookViewId="0">
      <selection activeCell="A34" sqref="A34:A37"/>
    </sheetView>
  </sheetViews>
  <sheetFormatPr defaultRowHeight="12.75" x14ac:dyDescent="0.25"/>
  <cols>
    <col min="1" max="1" width="13.3984375" customWidth="1"/>
    <col min="2" max="2" width="24.3984375" customWidth="1"/>
    <col min="3" max="14" width="9" style="2"/>
    <col min="15" max="15" width="9" style="3"/>
  </cols>
  <sheetData>
    <row r="1" spans="1:16" ht="34.5" customHeight="1" x14ac:dyDescent="0.25">
      <c r="A1" s="22" t="s">
        <v>25</v>
      </c>
    </row>
    <row r="2" spans="1:16" ht="13.15" thickBot="1" x14ac:dyDescent="0.3"/>
    <row r="3" spans="1:16" ht="20.100000000000001" customHeight="1" thickBot="1" x14ac:dyDescent="0.3">
      <c r="A3" s="31"/>
      <c r="B3" s="31"/>
      <c r="C3" s="18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20" t="s">
        <v>11</v>
      </c>
      <c r="O3" s="21" t="s">
        <v>12</v>
      </c>
      <c r="P3" s="21" t="s">
        <v>13</v>
      </c>
    </row>
    <row r="4" spans="1:16" ht="20.100000000000001" customHeight="1" thickTop="1" x14ac:dyDescent="0.25">
      <c r="A4" s="32" t="s">
        <v>18</v>
      </c>
      <c r="B4" s="9" t="s">
        <v>14</v>
      </c>
      <c r="C4" s="4">
        <v>8523</v>
      </c>
      <c r="D4" s="4">
        <v>8854</v>
      </c>
      <c r="E4" s="4">
        <v>8766</v>
      </c>
      <c r="F4" s="4">
        <v>9250</v>
      </c>
      <c r="G4" s="4">
        <v>8782</v>
      </c>
      <c r="H4" s="4">
        <v>9137</v>
      </c>
      <c r="I4" s="4">
        <v>9234</v>
      </c>
      <c r="J4" s="4">
        <v>8397</v>
      </c>
      <c r="K4" s="4">
        <v>9582</v>
      </c>
      <c r="L4" s="4">
        <v>9632</v>
      </c>
      <c r="M4" s="4">
        <v>8591</v>
      </c>
      <c r="N4" s="10">
        <v>9492</v>
      </c>
      <c r="O4" s="23">
        <f>SUM(C4:N4)</f>
        <v>108240</v>
      </c>
      <c r="P4" s="13">
        <f>AVERAGE(C4:N4)</f>
        <v>9020</v>
      </c>
    </row>
    <row r="5" spans="1:16" ht="20.100000000000001" customHeight="1" x14ac:dyDescent="0.25">
      <c r="A5" s="30"/>
      <c r="B5" s="6" t="s">
        <v>15</v>
      </c>
      <c r="C5" s="7">
        <v>3664</v>
      </c>
      <c r="D5" s="7">
        <v>3726</v>
      </c>
      <c r="E5" s="7">
        <v>3690</v>
      </c>
      <c r="F5" s="7">
        <v>4021</v>
      </c>
      <c r="G5" s="7">
        <v>3760</v>
      </c>
      <c r="H5" s="7">
        <v>3875</v>
      </c>
      <c r="I5" s="7">
        <v>4010</v>
      </c>
      <c r="J5" s="7">
        <v>3511</v>
      </c>
      <c r="K5" s="7">
        <v>4095</v>
      </c>
      <c r="L5" s="7">
        <v>4058</v>
      </c>
      <c r="M5" s="7">
        <v>3682</v>
      </c>
      <c r="N5" s="11">
        <v>4097</v>
      </c>
      <c r="O5" s="24">
        <f>SUM(C5:N5)</f>
        <v>46189</v>
      </c>
      <c r="P5" s="14">
        <f>AVERAGE(C5:N5)</f>
        <v>3849.0833333333335</v>
      </c>
    </row>
    <row r="6" spans="1:16" ht="20.100000000000001" customHeight="1" x14ac:dyDescent="0.25">
      <c r="A6" s="30"/>
      <c r="B6" s="6" t="s">
        <v>16</v>
      </c>
      <c r="C6" s="7">
        <v>3588</v>
      </c>
      <c r="D6" s="7">
        <v>3669</v>
      </c>
      <c r="E6" s="7">
        <v>3603</v>
      </c>
      <c r="F6" s="7">
        <v>3916</v>
      </c>
      <c r="G6" s="7">
        <v>3688</v>
      </c>
      <c r="H6" s="7">
        <v>3819</v>
      </c>
      <c r="I6" s="7">
        <v>3956</v>
      </c>
      <c r="J6" s="7">
        <v>3443</v>
      </c>
      <c r="K6" s="7">
        <v>4021</v>
      </c>
      <c r="L6" s="7">
        <v>3926</v>
      </c>
      <c r="M6" s="7">
        <v>3585</v>
      </c>
      <c r="N6" s="11">
        <v>4026</v>
      </c>
      <c r="O6" s="24">
        <f>SUM(C6:N6)</f>
        <v>45240</v>
      </c>
      <c r="P6" s="14">
        <f>AVERAGE(C6:N6)</f>
        <v>3770</v>
      </c>
    </row>
    <row r="7" spans="1:16" ht="20.100000000000001" customHeight="1" x14ac:dyDescent="0.25">
      <c r="A7" s="30"/>
      <c r="B7" s="6" t="s">
        <v>17</v>
      </c>
      <c r="C7" s="8">
        <f>C6/C5</f>
        <v>0.97925764192139741</v>
      </c>
      <c r="D7" s="8">
        <f t="shared" ref="D7:O7" si="0">D6/D5</f>
        <v>0.98470209339774561</v>
      </c>
      <c r="E7" s="8">
        <f t="shared" si="0"/>
        <v>0.97642276422764229</v>
      </c>
      <c r="F7" s="8">
        <f t="shared" si="0"/>
        <v>0.97388709276299423</v>
      </c>
      <c r="G7" s="8">
        <f t="shared" si="0"/>
        <v>0.98085106382978726</v>
      </c>
      <c r="H7" s="8">
        <f t="shared" si="0"/>
        <v>0.98554838709677417</v>
      </c>
      <c r="I7" s="8">
        <f t="shared" si="0"/>
        <v>0.98653366583541147</v>
      </c>
      <c r="J7" s="8">
        <f t="shared" si="0"/>
        <v>0.98063229849045852</v>
      </c>
      <c r="K7" s="8">
        <f t="shared" si="0"/>
        <v>0.98192918192918188</v>
      </c>
      <c r="L7" s="8">
        <f t="shared" si="0"/>
        <v>0.96747166091670778</v>
      </c>
      <c r="M7" s="8">
        <f t="shared" si="0"/>
        <v>0.97365562194459532</v>
      </c>
      <c r="N7" s="12">
        <f t="shared" si="0"/>
        <v>0.9826702465218452</v>
      </c>
      <c r="O7" s="25">
        <f t="shared" si="0"/>
        <v>0.97945398254995775</v>
      </c>
      <c r="P7" s="15">
        <f>P6/P5</f>
        <v>0.97945398254995775</v>
      </c>
    </row>
    <row r="8" spans="1:16" ht="5.0999999999999996" customHeight="1" x14ac:dyDescent="0.25">
      <c r="A8" s="1"/>
      <c r="B8" s="1"/>
      <c r="O8" s="26"/>
      <c r="P8" s="16"/>
    </row>
    <row r="9" spans="1:16" ht="20.100000000000001" customHeight="1" x14ac:dyDescent="0.25">
      <c r="A9" s="30" t="s">
        <v>19</v>
      </c>
      <c r="B9" s="6" t="s">
        <v>14</v>
      </c>
      <c r="C9" s="7">
        <v>9271</v>
      </c>
      <c r="D9" s="7">
        <v>8899</v>
      </c>
      <c r="E9" s="7">
        <v>9417</v>
      </c>
      <c r="F9" s="7">
        <v>9847</v>
      </c>
      <c r="G9" s="7">
        <v>8868</v>
      </c>
      <c r="H9" s="7">
        <v>9071</v>
      </c>
      <c r="I9" s="7">
        <v>9565</v>
      </c>
      <c r="J9" s="7">
        <v>9066</v>
      </c>
      <c r="K9" s="7">
        <v>9874</v>
      </c>
      <c r="L9" s="7">
        <v>9018</v>
      </c>
      <c r="M9" s="7">
        <v>9356</v>
      </c>
      <c r="N9" s="11">
        <v>9402</v>
      </c>
      <c r="O9" s="24">
        <f>SUM(C9:N9)</f>
        <v>111654</v>
      </c>
      <c r="P9" s="14">
        <f>AVERAGE(C9:N9)</f>
        <v>9304.5</v>
      </c>
    </row>
    <row r="10" spans="1:16" ht="20.100000000000001" customHeight="1" x14ac:dyDescent="0.25">
      <c r="A10" s="30"/>
      <c r="B10" s="6" t="s">
        <v>15</v>
      </c>
      <c r="C10" s="7">
        <v>4075</v>
      </c>
      <c r="D10" s="7">
        <v>3825</v>
      </c>
      <c r="E10" s="7">
        <v>3969</v>
      </c>
      <c r="F10" s="7">
        <v>4216</v>
      </c>
      <c r="G10" s="7">
        <v>3856</v>
      </c>
      <c r="H10" s="7">
        <v>3980</v>
      </c>
      <c r="I10" s="7">
        <v>4222</v>
      </c>
      <c r="J10" s="7">
        <v>3830</v>
      </c>
      <c r="K10" s="7">
        <v>4358</v>
      </c>
      <c r="L10" s="7">
        <v>4008</v>
      </c>
      <c r="M10" s="7">
        <v>4089</v>
      </c>
      <c r="N10" s="11">
        <v>4165</v>
      </c>
      <c r="O10" s="24">
        <f>SUM(C10:N10)</f>
        <v>48593</v>
      </c>
      <c r="P10" s="14">
        <f>AVERAGE(C10:N10)</f>
        <v>4049.4166666666665</v>
      </c>
    </row>
    <row r="11" spans="1:16" ht="20.100000000000001" customHeight="1" x14ac:dyDescent="0.25">
      <c r="A11" s="30"/>
      <c r="B11" s="6" t="s">
        <v>16</v>
      </c>
      <c r="C11" s="7">
        <v>4011</v>
      </c>
      <c r="D11" s="7">
        <v>3743</v>
      </c>
      <c r="E11" s="7">
        <v>3916</v>
      </c>
      <c r="F11" s="7">
        <v>4126</v>
      </c>
      <c r="G11" s="7">
        <v>3760</v>
      </c>
      <c r="H11" s="7">
        <v>3915</v>
      </c>
      <c r="I11" s="7">
        <v>4130</v>
      </c>
      <c r="J11" s="7">
        <v>3763</v>
      </c>
      <c r="K11" s="7">
        <v>4281</v>
      </c>
      <c r="L11" s="7">
        <v>3910</v>
      </c>
      <c r="M11" s="7">
        <v>4002</v>
      </c>
      <c r="N11" s="11">
        <v>4080</v>
      </c>
      <c r="O11" s="24">
        <f>SUM(C11:N11)</f>
        <v>47637</v>
      </c>
      <c r="P11" s="14">
        <f>AVERAGE(C11:N11)</f>
        <v>3969.75</v>
      </c>
    </row>
    <row r="12" spans="1:16" ht="20.100000000000001" customHeight="1" x14ac:dyDescent="0.25">
      <c r="A12" s="30"/>
      <c r="B12" s="6" t="s">
        <v>17</v>
      </c>
      <c r="C12" s="8">
        <f t="shared" ref="C12:P12" si="1">C11/C10</f>
        <v>0.98429447852760732</v>
      </c>
      <c r="D12" s="8">
        <f t="shared" si="1"/>
        <v>0.97856209150326801</v>
      </c>
      <c r="E12" s="8">
        <f t="shared" si="1"/>
        <v>0.98664651045603424</v>
      </c>
      <c r="F12" s="8">
        <f t="shared" si="1"/>
        <v>0.97865275142314989</v>
      </c>
      <c r="G12" s="8">
        <f t="shared" si="1"/>
        <v>0.975103734439834</v>
      </c>
      <c r="H12" s="8">
        <f t="shared" si="1"/>
        <v>0.98366834170854267</v>
      </c>
      <c r="I12" s="8">
        <f t="shared" si="1"/>
        <v>0.97820937944102326</v>
      </c>
      <c r="J12" s="8">
        <f t="shared" si="1"/>
        <v>0.98250652741514355</v>
      </c>
      <c r="K12" s="8">
        <f t="shared" si="1"/>
        <v>0.9823313446535108</v>
      </c>
      <c r="L12" s="8">
        <f t="shared" si="1"/>
        <v>0.97554890219560875</v>
      </c>
      <c r="M12" s="8">
        <f t="shared" si="1"/>
        <v>0.97872340425531912</v>
      </c>
      <c r="N12" s="12">
        <f t="shared" si="1"/>
        <v>0.97959183673469385</v>
      </c>
      <c r="O12" s="25">
        <f t="shared" si="1"/>
        <v>0.98032638445866693</v>
      </c>
      <c r="P12" s="15">
        <f t="shared" si="1"/>
        <v>0.98032638445866693</v>
      </c>
    </row>
    <row r="13" spans="1:16" ht="5.0999999999999996" customHeight="1" x14ac:dyDescent="0.25">
      <c r="A13" s="1"/>
      <c r="B13" s="1"/>
      <c r="O13" s="26"/>
      <c r="P13" s="16"/>
    </row>
    <row r="14" spans="1:16" ht="20.100000000000001" customHeight="1" x14ac:dyDescent="0.25">
      <c r="A14" s="30" t="s">
        <v>20</v>
      </c>
      <c r="B14" s="6" t="s">
        <v>14</v>
      </c>
      <c r="C14" s="7">
        <v>8912</v>
      </c>
      <c r="D14" s="7">
        <v>8606</v>
      </c>
      <c r="E14" s="7">
        <v>8869</v>
      </c>
      <c r="F14" s="7">
        <v>8879</v>
      </c>
      <c r="G14" s="7">
        <v>9042</v>
      </c>
      <c r="H14" s="7">
        <v>8934</v>
      </c>
      <c r="I14" s="7">
        <v>8550</v>
      </c>
      <c r="J14" s="7">
        <v>8499</v>
      </c>
      <c r="K14" s="7">
        <v>9243</v>
      </c>
      <c r="L14" s="7">
        <v>8865</v>
      </c>
      <c r="M14" s="7">
        <v>8517</v>
      </c>
      <c r="N14" s="11">
        <v>9428</v>
      </c>
      <c r="O14" s="24">
        <f>SUM(C14:N14)</f>
        <v>106344</v>
      </c>
      <c r="P14" s="14">
        <f>AVERAGE(C14:N14)</f>
        <v>8862</v>
      </c>
    </row>
    <row r="15" spans="1:16" ht="20.100000000000001" customHeight="1" x14ac:dyDescent="0.25">
      <c r="A15" s="30"/>
      <c r="B15" s="6" t="s">
        <v>15</v>
      </c>
      <c r="C15" s="7">
        <v>4060</v>
      </c>
      <c r="D15" s="7">
        <v>5930</v>
      </c>
      <c r="E15" s="7">
        <v>3986</v>
      </c>
      <c r="F15" s="7">
        <v>3890</v>
      </c>
      <c r="G15" s="7">
        <v>4051</v>
      </c>
      <c r="H15" s="7">
        <v>4118</v>
      </c>
      <c r="I15" s="7">
        <v>3882</v>
      </c>
      <c r="J15" s="7">
        <v>3846</v>
      </c>
      <c r="K15" s="7">
        <v>4240</v>
      </c>
      <c r="L15" s="7">
        <v>3938</v>
      </c>
      <c r="M15" s="7">
        <v>3916</v>
      </c>
      <c r="N15" s="11">
        <v>4340</v>
      </c>
      <c r="O15" s="24">
        <f>SUM(C15:N15)</f>
        <v>50197</v>
      </c>
      <c r="P15" s="14">
        <f>AVERAGE(C15:N15)</f>
        <v>4183.083333333333</v>
      </c>
    </row>
    <row r="16" spans="1:16" ht="20.100000000000001" customHeight="1" x14ac:dyDescent="0.25">
      <c r="A16" s="30"/>
      <c r="B16" s="6" t="s">
        <v>16</v>
      </c>
      <c r="C16" s="7">
        <v>3993</v>
      </c>
      <c r="D16" s="7">
        <v>3851</v>
      </c>
      <c r="E16" s="7">
        <v>3904</v>
      </c>
      <c r="F16" s="7">
        <v>3838</v>
      </c>
      <c r="G16" s="7">
        <v>4008</v>
      </c>
      <c r="H16" s="7">
        <v>4046</v>
      </c>
      <c r="I16" s="7">
        <v>3805</v>
      </c>
      <c r="J16" s="7">
        <v>3800</v>
      </c>
      <c r="K16" s="7">
        <v>4200</v>
      </c>
      <c r="L16" s="7">
        <v>3880</v>
      </c>
      <c r="M16" s="7">
        <v>3856</v>
      </c>
      <c r="N16" s="11">
        <v>4278</v>
      </c>
      <c r="O16" s="24">
        <f>SUM(C16:N16)</f>
        <v>47459</v>
      </c>
      <c r="P16" s="14">
        <f>AVERAGE(C16:N16)</f>
        <v>3954.9166666666665</v>
      </c>
    </row>
    <row r="17" spans="1:16" ht="20.100000000000001" customHeight="1" x14ac:dyDescent="0.25">
      <c r="A17" s="30"/>
      <c r="B17" s="6" t="s">
        <v>17</v>
      </c>
      <c r="C17" s="8">
        <f t="shared" ref="C17:P17" si="2">C16/C15</f>
        <v>0.98349753694581277</v>
      </c>
      <c r="D17" s="8">
        <f t="shared" si="2"/>
        <v>0.64940978077571665</v>
      </c>
      <c r="E17" s="8">
        <f t="shared" si="2"/>
        <v>0.97942799799297542</v>
      </c>
      <c r="F17" s="8">
        <f t="shared" si="2"/>
        <v>0.98663239074550124</v>
      </c>
      <c r="G17" s="8">
        <f t="shared" si="2"/>
        <v>0.98938533695383857</v>
      </c>
      <c r="H17" s="8">
        <f t="shared" si="2"/>
        <v>0.98251578436134046</v>
      </c>
      <c r="I17" s="8">
        <f t="shared" si="2"/>
        <v>0.98016486347243692</v>
      </c>
      <c r="J17" s="8">
        <f t="shared" si="2"/>
        <v>0.98803952158086328</v>
      </c>
      <c r="K17" s="8">
        <f t="shared" si="2"/>
        <v>0.99056603773584906</v>
      </c>
      <c r="L17" s="8">
        <f t="shared" si="2"/>
        <v>0.98527171152869475</v>
      </c>
      <c r="M17" s="8">
        <f t="shared" si="2"/>
        <v>0.98467824310520935</v>
      </c>
      <c r="N17" s="12">
        <f t="shared" si="2"/>
        <v>0.98571428571428577</v>
      </c>
      <c r="O17" s="25">
        <f t="shared" si="2"/>
        <v>0.94545490766380458</v>
      </c>
      <c r="P17" s="15">
        <f t="shared" si="2"/>
        <v>0.94545490766380469</v>
      </c>
    </row>
    <row r="18" spans="1:16" ht="5.0999999999999996" customHeight="1" x14ac:dyDescent="0.25">
      <c r="A18" s="5"/>
      <c r="B18" s="1"/>
      <c r="O18" s="26"/>
      <c r="P18" s="16"/>
    </row>
    <row r="19" spans="1:16" ht="20.100000000000001" customHeight="1" x14ac:dyDescent="0.25">
      <c r="A19" s="30" t="s">
        <v>21</v>
      </c>
      <c r="B19" s="6" t="s">
        <v>14</v>
      </c>
      <c r="C19" s="7">
        <v>8528</v>
      </c>
      <c r="D19" s="7">
        <v>8851</v>
      </c>
      <c r="E19" s="7">
        <v>9123</v>
      </c>
      <c r="F19" s="7">
        <v>9499</v>
      </c>
      <c r="G19" s="7">
        <v>9851</v>
      </c>
      <c r="H19" s="7">
        <v>8914</v>
      </c>
      <c r="I19" s="7">
        <v>9158</v>
      </c>
      <c r="J19" s="7">
        <v>8814</v>
      </c>
      <c r="K19" s="7">
        <v>9498</v>
      </c>
      <c r="L19" s="7">
        <v>9390</v>
      </c>
      <c r="M19" s="7">
        <v>8964</v>
      </c>
      <c r="N19" s="11">
        <v>9554</v>
      </c>
      <c r="O19" s="24">
        <f>SUM(C19:N19)</f>
        <v>110144</v>
      </c>
      <c r="P19" s="14">
        <f>AVERAGE(C19:N19)</f>
        <v>9178.6666666666661</v>
      </c>
    </row>
    <row r="20" spans="1:16" ht="20.100000000000001" customHeight="1" x14ac:dyDescent="0.25">
      <c r="A20" s="30"/>
      <c r="B20" s="6" t="s">
        <v>15</v>
      </c>
      <c r="C20" s="7">
        <v>3970</v>
      </c>
      <c r="D20" s="7">
        <v>4068</v>
      </c>
      <c r="E20" s="7">
        <v>4175</v>
      </c>
      <c r="F20" s="7">
        <v>4239</v>
      </c>
      <c r="G20" s="7">
        <v>4537</v>
      </c>
      <c r="H20" s="7">
        <v>4087</v>
      </c>
      <c r="I20" s="7">
        <v>4125</v>
      </c>
      <c r="J20" s="7">
        <v>4130</v>
      </c>
      <c r="K20" s="7">
        <v>4312</v>
      </c>
      <c r="L20" s="7">
        <v>4173</v>
      </c>
      <c r="M20" s="7">
        <v>4141</v>
      </c>
      <c r="N20" s="11">
        <v>4421</v>
      </c>
      <c r="O20" s="24">
        <f>SUM(C20:N20)</f>
        <v>50378</v>
      </c>
      <c r="P20" s="14">
        <f>AVERAGE(C20:N20)</f>
        <v>4198.166666666667</v>
      </c>
    </row>
    <row r="21" spans="1:16" ht="20.100000000000001" customHeight="1" x14ac:dyDescent="0.25">
      <c r="A21" s="30"/>
      <c r="B21" s="6" t="s">
        <v>16</v>
      </c>
      <c r="C21" s="7">
        <v>3903</v>
      </c>
      <c r="D21" s="7">
        <v>3982</v>
      </c>
      <c r="E21" s="7">
        <v>4130</v>
      </c>
      <c r="F21" s="7">
        <v>4181</v>
      </c>
      <c r="G21" s="7">
        <v>4430</v>
      </c>
      <c r="H21" s="7">
        <v>4064</v>
      </c>
      <c r="I21" s="7">
        <v>4093</v>
      </c>
      <c r="J21" s="7">
        <v>4084</v>
      </c>
      <c r="K21" s="7">
        <v>4284</v>
      </c>
      <c r="L21" s="7">
        <v>4115</v>
      </c>
      <c r="M21" s="7">
        <v>4087</v>
      </c>
      <c r="N21" s="11">
        <v>4370</v>
      </c>
      <c r="O21" s="24">
        <f>SUM(C21:N21)</f>
        <v>49723</v>
      </c>
      <c r="P21" s="14">
        <f>AVERAGE(C21:N21)</f>
        <v>4143.583333333333</v>
      </c>
    </row>
    <row r="22" spans="1:16" ht="20.100000000000001" customHeight="1" x14ac:dyDescent="0.25">
      <c r="A22" s="30"/>
      <c r="B22" s="6" t="s">
        <v>17</v>
      </c>
      <c r="C22" s="8">
        <f t="shared" ref="C22:P22" si="3">C21/C20</f>
        <v>0.98312342569269517</v>
      </c>
      <c r="D22" s="8">
        <f t="shared" si="3"/>
        <v>0.9788593903638152</v>
      </c>
      <c r="E22" s="8">
        <f t="shared" si="3"/>
        <v>0.98922155688622759</v>
      </c>
      <c r="F22" s="8">
        <f t="shared" si="3"/>
        <v>0.98631752771880166</v>
      </c>
      <c r="G22" s="8">
        <f t="shared" si="3"/>
        <v>0.9764161340092572</v>
      </c>
      <c r="H22" s="8">
        <f t="shared" si="3"/>
        <v>0.99437240029361385</v>
      </c>
      <c r="I22" s="8">
        <f t="shared" si="3"/>
        <v>0.99224242424242426</v>
      </c>
      <c r="J22" s="8">
        <f t="shared" si="3"/>
        <v>0.98886198547215498</v>
      </c>
      <c r="K22" s="8">
        <f t="shared" si="3"/>
        <v>0.99350649350649356</v>
      </c>
      <c r="L22" s="8">
        <f t="shared" si="3"/>
        <v>0.98610112628804214</v>
      </c>
      <c r="M22" s="8">
        <f t="shared" si="3"/>
        <v>0.98695967157691378</v>
      </c>
      <c r="N22" s="12">
        <f t="shared" si="3"/>
        <v>0.98846414838271879</v>
      </c>
      <c r="O22" s="25">
        <f t="shared" si="3"/>
        <v>0.98699829290563346</v>
      </c>
      <c r="P22" s="15">
        <f t="shared" si="3"/>
        <v>0.98699829290563323</v>
      </c>
    </row>
    <row r="23" spans="1:16" ht="5.0999999999999996" customHeight="1" x14ac:dyDescent="0.25">
      <c r="A23" s="5"/>
      <c r="B23" s="1"/>
      <c r="O23" s="26"/>
      <c r="P23" s="16"/>
    </row>
    <row r="24" spans="1:16" ht="20.100000000000001" customHeight="1" x14ac:dyDescent="0.25">
      <c r="A24" s="30" t="s">
        <v>22</v>
      </c>
      <c r="B24" s="6" t="s">
        <v>14</v>
      </c>
      <c r="C24" s="7">
        <v>9195</v>
      </c>
      <c r="D24" s="7">
        <v>9588</v>
      </c>
      <c r="E24" s="7">
        <v>9746</v>
      </c>
      <c r="F24" s="7">
        <v>10143</v>
      </c>
      <c r="G24" s="7">
        <v>10433</v>
      </c>
      <c r="H24" s="7">
        <v>9081</v>
      </c>
      <c r="I24" s="7">
        <v>10372</v>
      </c>
      <c r="J24" s="7">
        <v>9747</v>
      </c>
      <c r="K24" s="7">
        <v>9609</v>
      </c>
      <c r="L24" s="7">
        <v>10005</v>
      </c>
      <c r="M24" s="7">
        <v>9578</v>
      </c>
      <c r="N24" s="11">
        <v>9937</v>
      </c>
      <c r="O24" s="24">
        <f>SUM(C24:N24)</f>
        <v>117434</v>
      </c>
      <c r="P24" s="14">
        <f>AVERAGE(C24:N24)</f>
        <v>9786.1666666666661</v>
      </c>
    </row>
    <row r="25" spans="1:16" ht="20.100000000000001" customHeight="1" x14ac:dyDescent="0.25">
      <c r="A25" s="30"/>
      <c r="B25" s="6" t="s">
        <v>15</v>
      </c>
      <c r="C25" s="7">
        <v>4303</v>
      </c>
      <c r="D25" s="7">
        <v>4465</v>
      </c>
      <c r="E25" s="7">
        <v>4552</v>
      </c>
      <c r="F25" s="7">
        <v>4563</v>
      </c>
      <c r="G25" s="7">
        <v>4745</v>
      </c>
      <c r="H25" s="7">
        <v>4145</v>
      </c>
      <c r="I25" s="7">
        <v>4910</v>
      </c>
      <c r="J25" s="7">
        <v>4381</v>
      </c>
      <c r="K25" s="7">
        <v>4411</v>
      </c>
      <c r="L25" s="28">
        <v>4571</v>
      </c>
      <c r="M25" s="28">
        <v>4449</v>
      </c>
      <c r="N25" s="28">
        <v>4510</v>
      </c>
      <c r="O25" s="24">
        <f>SUM(C25:N25)</f>
        <v>54005</v>
      </c>
      <c r="P25" s="14">
        <f>AVERAGE(C25:N25)</f>
        <v>4500.416666666667</v>
      </c>
    </row>
    <row r="26" spans="1:16" ht="20.100000000000001" customHeight="1" x14ac:dyDescent="0.25">
      <c r="A26" s="30"/>
      <c r="B26" s="6" t="s">
        <v>16</v>
      </c>
      <c r="C26" s="7">
        <v>4249</v>
      </c>
      <c r="D26" s="7">
        <v>4394</v>
      </c>
      <c r="E26" s="7">
        <v>4478</v>
      </c>
      <c r="F26" s="7">
        <v>4493</v>
      </c>
      <c r="G26" s="7">
        <v>4644</v>
      </c>
      <c r="H26" s="7">
        <v>4093</v>
      </c>
      <c r="I26" s="7">
        <v>4839</v>
      </c>
      <c r="J26" s="7">
        <v>4318</v>
      </c>
      <c r="K26" s="7">
        <v>4350</v>
      </c>
      <c r="L26" s="7">
        <v>4492</v>
      </c>
      <c r="M26" s="7">
        <v>4378</v>
      </c>
      <c r="N26" s="11">
        <v>4462</v>
      </c>
      <c r="O26" s="24">
        <f>SUM(C26:N26)</f>
        <v>53190</v>
      </c>
      <c r="P26" s="14">
        <f>AVERAGE(C26:N26)</f>
        <v>4432.5</v>
      </c>
    </row>
    <row r="27" spans="1:16" ht="20.100000000000001" customHeight="1" x14ac:dyDescent="0.25">
      <c r="A27" s="30"/>
      <c r="B27" s="6" t="s">
        <v>17</v>
      </c>
      <c r="C27" s="8">
        <f t="shared" ref="C27:O27" si="4">C26/C25</f>
        <v>0.98745061584940741</v>
      </c>
      <c r="D27" s="8">
        <f t="shared" si="4"/>
        <v>0.98409854423292276</v>
      </c>
      <c r="E27" s="8">
        <f t="shared" si="4"/>
        <v>0.9837434094903339</v>
      </c>
      <c r="F27" s="8">
        <f t="shared" si="4"/>
        <v>0.98465921542844614</v>
      </c>
      <c r="G27" s="8">
        <f>G26/G25</f>
        <v>0.97871443624868282</v>
      </c>
      <c r="H27" s="8">
        <f t="shared" si="4"/>
        <v>0.98745476477683958</v>
      </c>
      <c r="I27" s="8">
        <f t="shared" si="4"/>
        <v>0.98553971486761716</v>
      </c>
      <c r="J27" s="8">
        <f t="shared" si="4"/>
        <v>0.98561972152476607</v>
      </c>
      <c r="K27" s="8">
        <f t="shared" si="4"/>
        <v>0.98617093629562458</v>
      </c>
      <c r="L27" s="8">
        <f t="shared" si="4"/>
        <v>0.9827171297309123</v>
      </c>
      <c r="M27" s="8">
        <f t="shared" si="4"/>
        <v>0.98404135760845135</v>
      </c>
      <c r="N27" s="8">
        <f t="shared" si="4"/>
        <v>0.98935698447893572</v>
      </c>
      <c r="O27" s="25">
        <f t="shared" si="4"/>
        <v>0.98490880474030185</v>
      </c>
      <c r="P27" s="15">
        <f>P26/P25</f>
        <v>0.98490880474030174</v>
      </c>
    </row>
    <row r="28" spans="1:16" ht="5.0999999999999996" customHeight="1" x14ac:dyDescent="0.25">
      <c r="A28" s="5"/>
      <c r="B28" s="1"/>
      <c r="O28" s="26"/>
      <c r="P28" s="16"/>
    </row>
    <row r="29" spans="1:16" ht="20.100000000000001" customHeight="1" x14ac:dyDescent="0.25">
      <c r="A29" s="30" t="s">
        <v>23</v>
      </c>
      <c r="B29" s="6" t="s">
        <v>14</v>
      </c>
      <c r="C29" s="7">
        <v>9748</v>
      </c>
      <c r="D29" s="7">
        <v>9980</v>
      </c>
      <c r="E29" s="7">
        <v>9760</v>
      </c>
      <c r="F29" s="7">
        <v>10650</v>
      </c>
      <c r="G29" s="7">
        <v>10200</v>
      </c>
      <c r="H29" s="7">
        <v>10048</v>
      </c>
      <c r="I29" s="7">
        <v>10663</v>
      </c>
      <c r="J29" s="7">
        <v>9865</v>
      </c>
      <c r="K29" s="7">
        <v>10432</v>
      </c>
      <c r="L29" s="7">
        <v>9905</v>
      </c>
      <c r="M29" s="7">
        <v>9318</v>
      </c>
      <c r="N29" s="11">
        <v>9541</v>
      </c>
      <c r="O29" s="24">
        <f>SUM(C29:N29)</f>
        <v>120110</v>
      </c>
      <c r="P29" s="14">
        <f>AVERAGE(C29:N29)</f>
        <v>10009.166666666666</v>
      </c>
    </row>
    <row r="30" spans="1:16" ht="20.100000000000001" customHeight="1" x14ac:dyDescent="0.25">
      <c r="A30" s="30"/>
      <c r="B30" s="6" t="s">
        <v>15</v>
      </c>
      <c r="C30" s="7">
        <v>4712</v>
      </c>
      <c r="D30" s="7">
        <v>4638</v>
      </c>
      <c r="E30" s="7">
        <v>4313</v>
      </c>
      <c r="F30" s="7">
        <v>4795</v>
      </c>
      <c r="G30" s="7">
        <v>4618</v>
      </c>
      <c r="H30" s="7">
        <v>4564</v>
      </c>
      <c r="I30" s="7">
        <v>4978</v>
      </c>
      <c r="J30" s="7">
        <v>4578</v>
      </c>
      <c r="K30" s="7">
        <v>4878</v>
      </c>
      <c r="L30" s="28">
        <v>4483</v>
      </c>
      <c r="M30" s="28">
        <v>4402</v>
      </c>
      <c r="N30" s="29">
        <v>4314</v>
      </c>
      <c r="O30" s="24">
        <f>SUM(C30:N30)</f>
        <v>55273</v>
      </c>
      <c r="P30" s="14">
        <f>AVERAGE(C30:N30)</f>
        <v>4606.083333333333</v>
      </c>
    </row>
    <row r="31" spans="1:16" ht="20.100000000000001" customHeight="1" x14ac:dyDescent="0.25">
      <c r="A31" s="30"/>
      <c r="B31" s="6" t="s">
        <v>16</v>
      </c>
      <c r="C31" s="7">
        <v>4667</v>
      </c>
      <c r="D31" s="7">
        <v>4602</v>
      </c>
      <c r="E31" s="7">
        <v>4283</v>
      </c>
      <c r="F31" s="7">
        <v>4779</v>
      </c>
      <c r="G31" s="7">
        <v>4577</v>
      </c>
      <c r="H31" s="7">
        <v>4485</v>
      </c>
      <c r="I31" s="7">
        <v>4927</v>
      </c>
      <c r="J31" s="7">
        <v>4528</v>
      </c>
      <c r="K31" s="7">
        <v>4804</v>
      </c>
      <c r="L31" s="7">
        <v>4410</v>
      </c>
      <c r="M31" s="7">
        <v>4315</v>
      </c>
      <c r="N31" s="11">
        <v>4264</v>
      </c>
      <c r="O31" s="24">
        <f>SUM(C31:N31)</f>
        <v>54641</v>
      </c>
      <c r="P31" s="14">
        <f>AVERAGE(C31:N31)</f>
        <v>4553.416666666667</v>
      </c>
    </row>
    <row r="32" spans="1:16" ht="20.100000000000001" customHeight="1" thickBot="1" x14ac:dyDescent="0.3">
      <c r="A32" s="30"/>
      <c r="B32" s="6" t="s">
        <v>17</v>
      </c>
      <c r="C32" s="8">
        <f>C31/C30</f>
        <v>0.99044991511035652</v>
      </c>
      <c r="D32" s="8">
        <f>D31/D30</f>
        <v>0.99223803363518759</v>
      </c>
      <c r="E32" s="8">
        <f>E31/E30</f>
        <v>0.99304428472061212</v>
      </c>
      <c r="F32" s="8">
        <f>F31/F30</f>
        <v>0.99666319082377475</v>
      </c>
      <c r="G32" s="8">
        <f>G31/G30</f>
        <v>0.99112169770463399</v>
      </c>
      <c r="H32" s="8">
        <f t="shared" ref="H32:O32" si="5">H31/H30</f>
        <v>0.98269062226117443</v>
      </c>
      <c r="I32" s="8">
        <f t="shared" si="5"/>
        <v>0.98975492165528323</v>
      </c>
      <c r="J32" s="8">
        <f t="shared" si="5"/>
        <v>0.98907820008737435</v>
      </c>
      <c r="K32" s="8">
        <f t="shared" si="5"/>
        <v>0.98482984829848297</v>
      </c>
      <c r="L32" s="8">
        <f t="shared" si="5"/>
        <v>0.98371626143207669</v>
      </c>
      <c r="M32" s="8">
        <f t="shared" si="5"/>
        <v>0.98023625624716038</v>
      </c>
      <c r="N32" s="8">
        <f t="shared" si="5"/>
        <v>0.98840982846546133</v>
      </c>
      <c r="O32" s="27">
        <f t="shared" si="5"/>
        <v>0.98856584589220775</v>
      </c>
      <c r="P32" s="17">
        <f>P31/P30</f>
        <v>0.98856584589220786</v>
      </c>
    </row>
    <row r="33" spans="1:16" ht="5.0999999999999996" customHeight="1" x14ac:dyDescent="0.25">
      <c r="A33" s="5"/>
      <c r="B33" s="1"/>
      <c r="O33" s="26"/>
      <c r="P33" s="16"/>
    </row>
    <row r="34" spans="1:16" ht="20.100000000000001" customHeight="1" x14ac:dyDescent="0.25">
      <c r="A34" s="30" t="s">
        <v>24</v>
      </c>
      <c r="B34" s="6" t="s">
        <v>14</v>
      </c>
      <c r="C34" s="7">
        <v>8232</v>
      </c>
      <c r="D34" s="7">
        <v>6810</v>
      </c>
      <c r="E34" s="7">
        <v>9191</v>
      </c>
      <c r="F34" s="7">
        <v>10193</v>
      </c>
      <c r="G34" s="7">
        <v>8625</v>
      </c>
      <c r="H34" s="7">
        <v>8799</v>
      </c>
      <c r="I34" s="7">
        <v>10346</v>
      </c>
      <c r="J34" s="7">
        <v>9196</v>
      </c>
      <c r="K34" s="7">
        <v>10221</v>
      </c>
      <c r="L34" s="7">
        <v>9060</v>
      </c>
      <c r="M34" s="7">
        <v>8509</v>
      </c>
      <c r="N34" s="11">
        <v>10925</v>
      </c>
      <c r="O34" s="24">
        <f>SUM(C34:N34)</f>
        <v>110107</v>
      </c>
      <c r="P34" s="14">
        <f>AVERAGE(C34:N34)</f>
        <v>9175.5833333333339</v>
      </c>
    </row>
    <row r="35" spans="1:16" ht="20.100000000000001" customHeight="1" x14ac:dyDescent="0.25">
      <c r="A35" s="30"/>
      <c r="B35" s="6" t="s">
        <v>15</v>
      </c>
      <c r="C35" s="7">
        <v>4186</v>
      </c>
      <c r="D35" s="7">
        <v>3285</v>
      </c>
      <c r="E35" s="7">
        <v>3989</v>
      </c>
      <c r="F35" s="7">
        <v>4402</v>
      </c>
      <c r="G35" s="7">
        <v>3864</v>
      </c>
      <c r="H35" s="7">
        <v>3735</v>
      </c>
      <c r="I35" s="7">
        <v>4287</v>
      </c>
      <c r="J35" s="7">
        <v>3888</v>
      </c>
      <c r="K35" s="7">
        <v>4459</v>
      </c>
      <c r="L35" s="28">
        <v>4031</v>
      </c>
      <c r="M35" s="28">
        <v>3719</v>
      </c>
      <c r="N35" s="29">
        <v>4538</v>
      </c>
      <c r="O35" s="24">
        <f>SUM(C35:N35)</f>
        <v>48383</v>
      </c>
      <c r="P35" s="14">
        <f>AVERAGE(C35:N35)</f>
        <v>4031.9166666666665</v>
      </c>
    </row>
    <row r="36" spans="1:16" ht="20.100000000000001" customHeight="1" x14ac:dyDescent="0.25">
      <c r="A36" s="30"/>
      <c r="B36" s="6" t="s">
        <v>16</v>
      </c>
      <c r="C36" s="7">
        <v>4126</v>
      </c>
      <c r="D36" s="7">
        <v>3219</v>
      </c>
      <c r="E36" s="7">
        <v>3925</v>
      </c>
      <c r="F36" s="7">
        <v>4319</v>
      </c>
      <c r="G36" s="7">
        <v>3759</v>
      </c>
      <c r="H36" s="7">
        <v>3666</v>
      </c>
      <c r="I36" s="7">
        <v>4228</v>
      </c>
      <c r="J36" s="7">
        <v>3830</v>
      </c>
      <c r="K36" s="7">
        <v>4349</v>
      </c>
      <c r="L36" s="7">
        <v>3932</v>
      </c>
      <c r="M36" s="7">
        <v>3637</v>
      </c>
      <c r="N36" s="11">
        <v>4436</v>
      </c>
      <c r="O36" s="24">
        <f>SUM(C36:N36)</f>
        <v>47426</v>
      </c>
      <c r="P36" s="14">
        <f>AVERAGE(C36:N36)</f>
        <v>3952.1666666666665</v>
      </c>
    </row>
    <row r="37" spans="1:16" ht="20.100000000000001" customHeight="1" thickBot="1" x14ac:dyDescent="0.3">
      <c r="A37" s="30"/>
      <c r="B37" s="6" t="s">
        <v>17</v>
      </c>
      <c r="C37" s="8">
        <f>C36/C35</f>
        <v>0.98566650740563788</v>
      </c>
      <c r="D37" s="8">
        <f>D36/D35</f>
        <v>0.9799086757990868</v>
      </c>
      <c r="E37" s="8">
        <f>E36/E35</f>
        <v>0.98395587866633238</v>
      </c>
      <c r="F37" s="8">
        <f>F36/F35</f>
        <v>0.98114493412085413</v>
      </c>
      <c r="G37" s="8">
        <f>G36/G35</f>
        <v>0.97282608695652173</v>
      </c>
      <c r="H37" s="8">
        <f t="shared" ref="H37:N37" si="6">H36/H35</f>
        <v>0.98152610441767063</v>
      </c>
      <c r="I37" s="8">
        <f t="shared" si="6"/>
        <v>0.98623746209470498</v>
      </c>
      <c r="J37" s="8">
        <f t="shared" si="6"/>
        <v>0.98508230452674894</v>
      </c>
      <c r="K37" s="8">
        <f t="shared" si="6"/>
        <v>0.97533079165732228</v>
      </c>
      <c r="L37" s="8">
        <f t="shared" si="6"/>
        <v>0.97544033738526426</v>
      </c>
      <c r="M37" s="8">
        <f t="shared" si="6"/>
        <v>0.97795106211347138</v>
      </c>
      <c r="N37" s="8">
        <f t="shared" si="6"/>
        <v>0.9775231379462318</v>
      </c>
      <c r="O37" s="27">
        <f>O36/O35</f>
        <v>0.98022032532087722</v>
      </c>
      <c r="P37" s="17">
        <f>P36/P35</f>
        <v>0.98022032532087722</v>
      </c>
    </row>
  </sheetData>
  <mergeCells count="8">
    <mergeCell ref="A34:A37"/>
    <mergeCell ref="A24:A27"/>
    <mergeCell ref="A29:A32"/>
    <mergeCell ref="A3:B3"/>
    <mergeCell ref="A4:A7"/>
    <mergeCell ref="A9:A12"/>
    <mergeCell ref="A14:A17"/>
    <mergeCell ref="A19:A22"/>
  </mergeCells>
  <phoneticPr fontId="1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外来処方（7年分）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IJIUSR</dc:creator>
  <cp:lastModifiedBy>keieikikaku</cp:lastModifiedBy>
  <cp:lastPrinted>2021-11-01T03:40:47Z</cp:lastPrinted>
  <dcterms:created xsi:type="dcterms:W3CDTF">2019-04-04T03:17:45Z</dcterms:created>
  <dcterms:modified xsi:type="dcterms:W3CDTF">2021-11-01T03:44:06Z</dcterms:modified>
</cp:coreProperties>
</file>